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40" windowHeight="8145"/>
  </bookViews>
  <sheets>
    <sheet name="Plan1" sheetId="1" r:id="rId1"/>
    <sheet name="Plan2" sheetId="2" state="hidden" r:id="rId2"/>
    <sheet name="Plan3" sheetId="3" state="hidden" r:id="rId3"/>
  </sheets>
  <calcPr calcId="152511" iterateDelta="1E-4"/>
</workbook>
</file>

<file path=xl/calcChain.xml><?xml version="1.0" encoding="utf-8"?>
<calcChain xmlns="http://schemas.openxmlformats.org/spreadsheetml/2006/main">
  <c r="E28" i="1"/>
  <c r="E25"/>
  <c r="E18"/>
  <c r="E19"/>
  <c r="E20"/>
  <c r="E21"/>
  <c r="E22"/>
  <c r="E17"/>
  <c r="E10"/>
  <c r="E11"/>
  <c r="E12"/>
  <c r="E13"/>
  <c r="E14"/>
  <c r="E9"/>
  <c r="E8"/>
  <c r="E29" l="1"/>
  <c r="E26"/>
  <c r="E23"/>
  <c r="E15"/>
  <c r="E30" l="1"/>
  <c r="F25" s="1"/>
  <c r="F21" l="1"/>
  <c r="F9"/>
  <c r="F28"/>
  <c r="F11"/>
  <c r="F26"/>
  <c r="F8"/>
  <c r="F13"/>
  <c r="F10"/>
  <c r="F14"/>
  <c r="F12"/>
  <c r="F18"/>
  <c r="F19"/>
  <c r="F20"/>
  <c r="F17"/>
  <c r="F22"/>
  <c r="F23"/>
  <c r="F29"/>
  <c r="F15"/>
</calcChain>
</file>

<file path=xl/sharedStrings.xml><?xml version="1.0" encoding="utf-8"?>
<sst xmlns="http://schemas.openxmlformats.org/spreadsheetml/2006/main" count="80" uniqueCount="69">
  <si>
    <t>Descriçao do item</t>
  </si>
  <si>
    <t>Valor Unitario</t>
  </si>
  <si>
    <t>Unidade de Medida</t>
  </si>
  <si>
    <t>Quantidade</t>
  </si>
  <si>
    <t>Valor</t>
  </si>
  <si>
    <t>%</t>
  </si>
  <si>
    <t>1 SERVICOS PRELIMINARES</t>
  </si>
  <si>
    <t>     1.1 Placa da obra padrao Governo Federal</t>
  </si>
  <si>
    <t>M2</t>
  </si>
  <si>
    <t>     1.2 Instalacao provisoria de agua</t>
  </si>
  <si>
    <t>Unidade</t>
  </si>
  <si>
    <t>     1.3 Instalacao provisoria de energia eletrica em baixa tensao</t>
  </si>
  <si>
    <t>     1.4 Instalacoes provisorias de esgoto</t>
  </si>
  <si>
    <t>     1.5 Barracoes provisorios (deposito, escritorio, vestiario e refeitorio) com piso cimentado</t>
  </si>
  <si>
    <t>     1.6 Locacao da obra (execucao de gabarito)</t>
  </si>
  <si>
    <t>M</t>
  </si>
  <si>
    <t>     1.8 Tapume de chapa de madeira compensada, 6mm (35x2,00m, frente do terreno)</t>
  </si>
  <si>
    <t>TOTAL:</t>
  </si>
  <si>
    <t>KURTZ EMPREENDIMENTOS IMOBILIARIOS LTDA</t>
  </si>
  <si>
    <t>CNPJ.13.624.323/0001-06</t>
  </si>
  <si>
    <t>AVENIDA EVALDO PRIM 645 DIST. INDUSTRIAL</t>
  </si>
  <si>
    <t>88400-000- ITUPORANGA – SC</t>
  </si>
  <si>
    <t>FONE 47-3533-3780</t>
  </si>
  <si>
    <t>COMPOSIÇÃO B.D.I.</t>
  </si>
  <si>
    <t>FORMULA B.D.I.</t>
  </si>
  <si>
    <r>
      <t xml:space="preserve">BDI = </t>
    </r>
    <r>
      <rPr>
        <u/>
        <sz val="11"/>
        <color theme="1"/>
        <rFont val="Calibri"/>
        <family val="2"/>
        <scheme val="minor"/>
      </rPr>
      <t>( 1+AC+S+R+G)(1+DF)(1+L)</t>
    </r>
    <r>
      <rPr>
        <sz val="11"/>
        <color theme="1"/>
        <rFont val="Calibri"/>
        <family val="2"/>
        <scheme val="minor"/>
      </rPr>
      <t xml:space="preserve">   - 1</t>
    </r>
  </si>
  <si>
    <t>( 1 - I )</t>
  </si>
  <si>
    <t>ONDE:</t>
  </si>
  <si>
    <t>AC : ADMINISTRÇÃO CENTRAL</t>
  </si>
  <si>
    <t>S : SEGUROS</t>
  </si>
  <si>
    <t>R : TAXA DE RISCO</t>
  </si>
  <si>
    <t>G : TAXA DE GARANTIAS</t>
  </si>
  <si>
    <t>DF: DESPESAS FINANCEIRAS</t>
  </si>
  <si>
    <t>L: LUCRO / REMUNERAÇÃO</t>
  </si>
  <si>
    <t xml:space="preserve">I : IMPOSTOS ( EMPRESA DESONERADA ) </t>
  </si>
  <si>
    <t>I1 : PIS E COFINS</t>
  </si>
  <si>
    <r>
      <t xml:space="preserve">I2 : ISSQN ( </t>
    </r>
    <r>
      <rPr>
        <sz val="9"/>
        <color theme="1"/>
        <rFont val="Calibri"/>
        <family val="2"/>
        <scheme val="minor"/>
      </rPr>
      <t>conforme legislação</t>
    </r>
    <r>
      <rPr>
        <sz val="11"/>
        <color theme="1"/>
        <rFont val="Calibri"/>
        <family val="2"/>
        <scheme val="minor"/>
      </rPr>
      <t>)</t>
    </r>
  </si>
  <si>
    <t>I3 : CONT.PREV. ( LEI 12844/13)</t>
  </si>
  <si>
    <t>TOTAL</t>
  </si>
  <si>
    <t>HEINZ KURTZ</t>
  </si>
  <si>
    <t>RAQUEL KURTZ</t>
  </si>
  <si>
    <t>Sócio Gerente</t>
  </si>
  <si>
    <t>Responsável Técnico</t>
  </si>
  <si>
    <t>CPF. 438.772.069-72</t>
  </si>
  <si>
    <t>CAU nº A83858-6</t>
  </si>
  <si>
    <t>RG.1.226.153-0</t>
  </si>
  <si>
    <t>RG.  Nº 4.390.814</t>
  </si>
  <si>
    <t>Ituporanga - SC, 22 Dezembro 2015.</t>
  </si>
  <si>
    <t>B.D.I. = 23,93%</t>
  </si>
  <si>
    <t>TOMADA DE PREÇOS Nº 01/2015</t>
  </si>
  <si>
    <t>Agronômica - SC, 10 de Setembro de 2017</t>
  </si>
  <si>
    <t>2 SISTEMAS DE COBERTURA</t>
  </si>
  <si>
    <t>     2.1 Estrutura metalica</t>
  </si>
  <si>
    <t>     2.2 Telha Sanduiche metalica</t>
  </si>
  <si>
    <t>     2.4 Calha em chapa metalica NÂº 22 desenvolvimento de 50 cm</t>
  </si>
  <si>
    <t>     2.5 Rufo em chapa de aco galvanizado nr. 24, desenvolvimento 25 cm</t>
  </si>
  <si>
    <t>     2.6 Pingadeira (chapim) em concreto</t>
  </si>
  <si>
    <t>3 PINTURA</t>
  </si>
  <si>
    <t>     3.1 Pintura da Estrutura - Cor padrão escola Municipal</t>
  </si>
  <si>
    <t>UNID.</t>
  </si>
  <si>
    <t>4 SERVICOS FINAIS</t>
  </si>
  <si>
    <t>     4.1 Limpeza final da obra</t>
  </si>
  <si>
    <t>     2.3 Cumeeira em perfil ondulado de aco zincado</t>
  </si>
  <si>
    <t>PREFEITURA MUNICIPAL DE AGRONÔMICA</t>
  </si>
  <si>
    <t>Luis Fernando Moretti</t>
  </si>
  <si>
    <t>CREA 053.920-8</t>
  </si>
  <si>
    <t>PLANILHA ORÇAMENTÁRIA</t>
  </si>
  <si>
    <t>OBRA: EXECUÇÃO DA COBERTURA EM ESTRUTURA METÁLICA DO PÁTIO DA ESCOLA ROSA LANHASTER DE SOUZA</t>
  </si>
  <si>
    <t>LOCAL: VALADA GROP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</si>
</sst>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/>
      <bottom style="medium">
        <color rgb="FFE3E3E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10" fontId="0" fillId="0" borderId="0" xfId="0" applyNumberForma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10" fillId="0" borderId="4" xfId="0" applyFont="1" applyBorder="1"/>
    <xf numFmtId="0" fontId="10" fillId="3" borderId="3" xfId="0" applyFont="1" applyFill="1" applyBorder="1"/>
    <xf numFmtId="0" fontId="10" fillId="0" borderId="5" xfId="0" applyFont="1" applyBorder="1"/>
    <xf numFmtId="0" fontId="10" fillId="0" borderId="3" xfId="0" applyFont="1" applyBorder="1"/>
    <xf numFmtId="44" fontId="10" fillId="0" borderId="5" xfId="1" applyNumberFormat="1" applyFont="1" applyBorder="1"/>
    <xf numFmtId="0" fontId="10" fillId="3" borderId="5" xfId="0" applyFont="1" applyFill="1" applyBorder="1"/>
    <xf numFmtId="0" fontId="10" fillId="2" borderId="3" xfId="0" applyFont="1" applyFill="1" applyBorder="1"/>
    <xf numFmtId="0" fontId="10" fillId="3" borderId="4" xfId="0" applyFont="1" applyFill="1" applyBorder="1"/>
    <xf numFmtId="0" fontId="10" fillId="2" borderId="5" xfId="0" applyFont="1" applyFill="1" applyBorder="1"/>
    <xf numFmtId="0" fontId="10" fillId="2" borderId="4" xfId="0" applyFont="1" applyFill="1" applyBorder="1"/>
    <xf numFmtId="0" fontId="12" fillId="2" borderId="3" xfId="0" applyFont="1" applyFill="1" applyBorder="1"/>
    <xf numFmtId="0" fontId="10" fillId="0" borderId="3" xfId="0" applyFont="1" applyBorder="1" applyAlignment="1">
      <alignment horizontal="center"/>
    </xf>
    <xf numFmtId="44" fontId="13" fillId="0" borderId="4" xfId="1" applyFont="1" applyBorder="1"/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4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Border="1" applyAlignment="1">
      <alignment horizontal="left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10" fillId="3" borderId="7" xfId="0" applyFont="1" applyFill="1" applyBorder="1"/>
    <xf numFmtId="0" fontId="10" fillId="0" borderId="8" xfId="0" applyFont="1" applyBorder="1"/>
    <xf numFmtId="0" fontId="10" fillId="0" borderId="6" xfId="0" applyFont="1" applyBorder="1"/>
    <xf numFmtId="0" fontId="10" fillId="0" borderId="7" xfId="0" applyFont="1" applyBorder="1"/>
    <xf numFmtId="44" fontId="10" fillId="0" borderId="8" xfId="1" applyNumberFormat="1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" xfId="0" applyFont="1" applyFill="1" applyBorder="1"/>
    <xf numFmtId="0" fontId="4" fillId="2" borderId="0" xfId="0" applyFont="1" applyFill="1" applyBorder="1"/>
    <xf numFmtId="44" fontId="0" fillId="2" borderId="0" xfId="0" applyNumberFormat="1" applyFill="1"/>
    <xf numFmtId="44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4" fillId="0" borderId="0" xfId="0" applyFont="1"/>
    <xf numFmtId="0" fontId="13" fillId="2" borderId="0" xfId="0" applyFont="1" applyFill="1"/>
    <xf numFmtId="0" fontId="1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4" fillId="0" borderId="15" xfId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0" fontId="13" fillId="0" borderId="4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114300</xdr:colOff>
      <xdr:row>7</xdr:row>
      <xdr:rowOff>123825</xdr:rowOff>
    </xdr:to>
    <xdr:pic>
      <xdr:nvPicPr>
        <xdr:cNvPr id="2" name="Imagem 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19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</xdr:colOff>
      <xdr:row>8</xdr:row>
      <xdr:rowOff>123825</xdr:rowOff>
    </xdr:to>
    <xdr:pic>
      <xdr:nvPicPr>
        <xdr:cNvPr id="3" name="Imagem 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76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114300</xdr:colOff>
      <xdr:row>9</xdr:row>
      <xdr:rowOff>123825</xdr:rowOff>
    </xdr:to>
    <xdr:pic>
      <xdr:nvPicPr>
        <xdr:cNvPr id="4" name="Imagem 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448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123825</xdr:rowOff>
    </xdr:to>
    <xdr:pic>
      <xdr:nvPicPr>
        <xdr:cNvPr id="5" name="Imagem 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448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123825</xdr:rowOff>
    </xdr:to>
    <xdr:pic>
      <xdr:nvPicPr>
        <xdr:cNvPr id="6" name="Imagem 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19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123825</xdr:rowOff>
    </xdr:to>
    <xdr:pic>
      <xdr:nvPicPr>
        <xdr:cNvPr id="7" name="Imagem 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123825</xdr:rowOff>
    </xdr:to>
    <xdr:pic>
      <xdr:nvPicPr>
        <xdr:cNvPr id="8" name="Imagem 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16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123825</xdr:rowOff>
    </xdr:to>
    <xdr:pic>
      <xdr:nvPicPr>
        <xdr:cNvPr id="9" name="Imagem 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020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" name="Imagem 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30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" name="Imagem 1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734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2" name="Imagem 1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306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3" name="Imagem 1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59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4" name="Imagem 1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4592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5" name="Imagem 1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449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6" name="Imagem 1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73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7" name="Imagem 1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02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8" name="Imagem 1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21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9" name="Imagem 1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878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0" name="Imagem 1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30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1" name="Imagem 2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593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2" name="Imagem 2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593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3" name="Imagem 2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879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4" name="Imagem 2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87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5" name="Imagem 2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879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6" name="Imagem 2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022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7" name="Imagem 2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879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8" name="Imagem 2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59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29" name="Imagem 2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165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0" name="Imagem 2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308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1" name="Imagem 3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345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2" name="Imagem 3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530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3" name="Imagem 3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023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4" name="Imagem 3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59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5" name="Imagem 3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309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6" name="Imagem 3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881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7" name="Imagem 3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59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8" name="Imagem 3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595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39" name="Imagem 3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3738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0" name="Imagem 3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459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1" name="Imagem 4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88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2" name="Imagem 4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310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3" name="Imagem 4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88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4" name="Imagem 4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8882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5" name="Imagem 4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02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6" name="Imagem 4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882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7" name="Imagem 4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59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8" name="Imagem 4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168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49" name="Imagem 4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740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0" name="Imagem 4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883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1" name="Imagem 5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874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2" name="Imagem 5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0455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3" name="Imagem 5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2455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4" name="Imagem 5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302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5" name="Imagem 5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416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6" name="Imagem 5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6027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7" name="Imagem 5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774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8" name="Imagem 5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9170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59" name="Imagem 5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9742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0" name="Imagem 5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159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1" name="Imagem 6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3456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2" name="Imagem 6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5171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3" name="Imagem 6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6600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4" name="Imagem 6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731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5" name="Imagem 6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888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6" name="Imagem 6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960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7" name="Imagem 6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1314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8" name="Imagem 6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3172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69" name="Imagem 6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4886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0" name="Imagem 6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731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1" name="Imagem 7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788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2" name="Imagem 7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974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3" name="Imagem 7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9031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4" name="Imagem 7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9303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5" name="Imagem 7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95459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6" name="Imagem 7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9817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7" name="Imagem 7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0603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8" name="Imagem 7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246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79" name="Imagem 7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303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0" name="Imagem 7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588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1" name="Imagem 8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6460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2" name="Imagem 8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8318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3" name="Imagem 8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1003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4" name="Imagem 8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11890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5" name="Imagem 8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13747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6" name="Imagem 8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15747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7" name="Imagem 8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1817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8" name="Imagem 8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19605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89" name="Imagem 8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031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0" name="Imagem 8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1177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1" name="Imagem 9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1748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2" name="Imagem 9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3605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3" name="Imagem 9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5463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4" name="Imagem 9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732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5" name="Imagem 9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874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6" name="Imagem 9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003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7" name="Imagem 9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0606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8" name="Imagem 9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246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99" name="Imagem 9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3178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0" name="Imagem 9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446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1" name="Imagem 10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5893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2" name="Imagem 10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7036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3" name="Imagem 10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8464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4" name="Imagem 10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40465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5" name="Imagem 10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42465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6" name="Imagem 10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44608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7" name="Imagem 10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46751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8" name="Imagem 10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4875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09" name="Imagem 10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075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0" name="Imagem 10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2752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1" name="Imagem 11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4895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2" name="Imagem 11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575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3" name="Imagem 11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6038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4" name="Imagem 11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732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5" name="Imagem 11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8038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6" name="Imagem 11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58610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7" name="Imagem 11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0753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8" name="Imagem 11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2467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123825</xdr:rowOff>
    </xdr:to>
    <xdr:pic>
      <xdr:nvPicPr>
        <xdr:cNvPr id="119" name="Imagem 11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4468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114300</xdr:colOff>
      <xdr:row>16</xdr:row>
      <xdr:rowOff>123825</xdr:rowOff>
    </xdr:to>
    <xdr:pic>
      <xdr:nvPicPr>
        <xdr:cNvPr id="120" name="Imagem 11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6897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123825</xdr:rowOff>
    </xdr:to>
    <xdr:pic>
      <xdr:nvPicPr>
        <xdr:cNvPr id="121" name="Imagem 12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732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123825</xdr:rowOff>
    </xdr:to>
    <xdr:pic>
      <xdr:nvPicPr>
        <xdr:cNvPr id="122" name="Imagem 12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789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19</xdr:row>
      <xdr:rowOff>123825</xdr:rowOff>
    </xdr:to>
    <xdr:pic>
      <xdr:nvPicPr>
        <xdr:cNvPr id="123" name="Imagem 12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875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114300</xdr:colOff>
      <xdr:row>20</xdr:row>
      <xdr:rowOff>123825</xdr:rowOff>
    </xdr:to>
    <xdr:pic>
      <xdr:nvPicPr>
        <xdr:cNvPr id="124" name="Imagem 12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9897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114300</xdr:colOff>
      <xdr:row>21</xdr:row>
      <xdr:rowOff>123825</xdr:rowOff>
    </xdr:to>
    <xdr:pic>
      <xdr:nvPicPr>
        <xdr:cNvPr id="125" name="Imagem 12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104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114300</xdr:colOff>
      <xdr:row>24</xdr:row>
      <xdr:rowOff>123825</xdr:rowOff>
    </xdr:to>
    <xdr:pic>
      <xdr:nvPicPr>
        <xdr:cNvPr id="126" name="Imagem 12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2183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161925</xdr:rowOff>
    </xdr:from>
    <xdr:to>
      <xdr:col>0</xdr:col>
      <xdr:colOff>114300</xdr:colOff>
      <xdr:row>26</xdr:row>
      <xdr:rowOff>95250</xdr:rowOff>
    </xdr:to>
    <xdr:pic>
      <xdr:nvPicPr>
        <xdr:cNvPr id="127" name="Imagem 12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28" name="Imagem 12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5469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29" name="Imagem 12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704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0" name="Imagem 12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846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1" name="Imagem 13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18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2" name="Imagem 13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175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3" name="Imagem 13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318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4" name="Imagem 13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4756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5" name="Imagem 13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6328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6" name="Imagem 13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7899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7" name="Imagem 13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8614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8" name="Imagem 13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9757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39" name="Imagem 13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2757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0" name="Imagem 13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3328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1" name="Imagem 14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390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2" name="Imagem 14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461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3" name="Imagem 14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6329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4" name="Imagem 14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6900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5" name="Imagem 14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818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6" name="Imagem 14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947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7" name="Imagem 14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18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8" name="Imagem 14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218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49" name="Imagem 14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4330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0" name="Imagem 14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490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1" name="Imagem 15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590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2" name="Imagem 15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6902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3" name="Imagem 15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790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4" name="Imagem 15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8473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5" name="Imagem 15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004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6" name="Imagem 15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090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7" name="Imagem 15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304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8" name="Imagem 15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4045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59" name="Imagem 15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5045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0" name="Imagem 15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676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1" name="Imagem 16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733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2" name="Imagem 16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818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3" name="Imagem 16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933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4" name="Imagem 16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0618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5" name="Imagem 16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1332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6" name="Imagem 16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233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7" name="Imagem 16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3332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8" name="Imagem 16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4618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69" name="Imagem 16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5475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0" name="Imagem 16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6475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1" name="Imagem 17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747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2" name="Imagem 17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8476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3" name="Imagem 17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29476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4" name="Imagem 17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0476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5" name="Imagem 17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1476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6" name="Imagem 17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3333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7" name="Imagem 17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5048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8" name="Imagem 17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6620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79" name="Imagem 17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8191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0" name="Imagem 17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39763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1" name="Imagem 18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1477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2" name="Imagem 18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304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3" name="Imagem 18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4763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4" name="Imagem 18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604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5" name="Imagem 18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733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6" name="Imagem 18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8621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7" name="Imagem 18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9907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8" name="Imagem 18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1193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89" name="Imagem 18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247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0" name="Imagem 18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3193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1" name="Imagem 19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4193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2" name="Imagem 19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5193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3" name="Imagem 19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6193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4" name="Imagem 19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7194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5" name="Imagem 19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819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6" name="Imagem 19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59194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7" name="Imagem 19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019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8" name="Imagem 19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119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199" name="Imagem 19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2194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0" name="Imagem 19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3623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1" name="Imagem 20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5195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2" name="Imagem 20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6623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3" name="Imagem 20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7481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4" name="Imagem 20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890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5" name="Imagem 20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990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6" name="Imagem 20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0910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7" name="Imagem 20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1910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8" name="Imagem 20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2910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09" name="Imagem 20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4196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0" name="Imagem 20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5482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1" name="Imagem 21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6767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2" name="Imagem 21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8482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3" name="Imagem 21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7991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4" name="Imagem 21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133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5" name="Imagem 21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1911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6" name="Imagem 21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3197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7" name="Imagem 21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3625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8" name="Imagem 21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491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19" name="Imagem 21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591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0" name="Imagem 21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7054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1" name="Imagem 22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8483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2" name="Imagem 22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9912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3" name="Imagem 22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134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4" name="Imagem 22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276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5" name="Imagem 22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4770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6" name="Imagem 22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548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7" name="Imagem 22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6484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8" name="Imagem 22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734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29" name="Imagem 22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819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0" name="Imagem 22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934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1" name="Imagem 23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99770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2" name="Imagem 23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0913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3" name="Imagem 23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2199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4" name="Imagem 23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305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5" name="Imagem 23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391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6" name="Imagem 23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4771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7" name="Imagem 23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5628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8" name="Imagem 23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6485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39" name="Imagem 23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7343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0" name="Imagem 23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8343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1" name="Imagem 24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9343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2" name="Imagem 24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020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3" name="Imagem 24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1057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4" name="Imagem 24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2058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5" name="Imagem 24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291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6" name="Imagem 24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377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7" name="Imagem 24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462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8" name="Imagem 24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6344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49" name="Imagem 24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7630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0" name="Imagem 24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891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1" name="Imagem 25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0201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2" name="Imagem 25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105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3" name="Imagem 25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1916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4" name="Imagem 25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305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5" name="Imagem 25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4202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6" name="Imagem 25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5345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7" name="Imagem 25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605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8" name="Imagem 25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677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59" name="Imagem 25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734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0" name="Imagem 25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8060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1" name="Imagem 26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8917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2" name="Imagem 26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29488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3" name="Imagem 26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3034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4" name="Imagem 26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31489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5" name="Imagem 26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3534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6" name="Imagem 26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37204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7" name="Imagem 26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40347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8" name="Imagem 26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41918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69" name="Imagem 26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44919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0" name="Imagem 26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48205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1" name="Imagem 27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51920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2" name="Imagem 27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5320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3" name="Imagem 27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5592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4" name="Imagem 27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57635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5" name="Imagem 27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5949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6" name="Imagem 27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61921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7" name="Imagem 27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6406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8" name="Imagem 27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6535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79" name="Imagem 27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67064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0" name="Imagem 27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69208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1" name="Imagem 28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0779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2" name="Imagem 28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306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3" name="Imagem 28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5208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4" name="Imagem 28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6637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5" name="Imagem 28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749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6" name="Imagem 28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8923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7" name="Imagem 28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0923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8" name="Imagem 28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2924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89" name="Imagem 28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506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0" name="Imagem 28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692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1" name="Imagem 29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8639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2" name="Imagem 29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021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3" name="Imagem 29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1353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4" name="Imagem 29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249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5" name="Imagem 29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4925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6" name="Imagem 29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563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7" name="Imagem 29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6782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8" name="Imagem 29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7783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299" name="Imagem 29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8497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0" name="Imagem 29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921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1" name="Imagem 30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9926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2" name="Imagem 30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035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3" name="Imagem 30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0783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4" name="Imagem 30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1212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5" name="Imagem 30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164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6" name="Imagem 30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221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7" name="Imagem 30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2783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8" name="Imagem 30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3355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09" name="Imagem 30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4069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0" name="Imagem 30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4641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1" name="Imagem 31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5355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2" name="Imagem 31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592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3" name="Imagem 31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6355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4" name="Imagem 31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706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5" name="Imagem 31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08212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6" name="Imagem 31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0213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7" name="Imagem 31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064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8" name="Imagem 31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107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19" name="Imagem 31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178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0" name="Imagem 31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249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1" name="Imagem 32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3213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2" name="Imagem 32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3927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3" name="Imagem 32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449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4" name="Imagem 32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535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5" name="Imagem 32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6213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6" name="Imagem 32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707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7" name="Imagem 32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864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8" name="Imagem 32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1935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29" name="Imagem 32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0357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0" name="Imagem 32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121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1" name="Imagem 33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2357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2" name="Imagem 33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321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3" name="Imagem 33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3786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4" name="Imagem 33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4643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5" name="Imagem 33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5215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6" name="Imagem 33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6072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7" name="Imagem 33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678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8" name="Imagem 33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807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39" name="Imagem 33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878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0" name="Imagem 33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9501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1" name="Imagem 34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2992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2" name="Imagem 34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31072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3" name="Imagem 34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32215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4" name="Imagem 34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33358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5" name="Imagem 34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35216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6" name="Imagem 34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35787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7" name="Imagem 34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39359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8" name="Imagem 34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42931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49" name="Imagem 34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46503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0" name="Imagem 34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007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1" name="Imagem 35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093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2" name="Imagem 35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136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3" name="Imagem 35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2075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4" name="Imagem 35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278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5" name="Imagem 35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3504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6" name="Imagem 35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4218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7" name="Imagem 35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4933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8" name="Imagem 35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5647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59" name="Imagem 35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636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0" name="Imagem 35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7076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1" name="Imagem 36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821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2" name="Imagem 36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5936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3" name="Imagem 36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0505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4" name="Imagem 36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1219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5" name="Imagem 36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279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6" name="Imagem 36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436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7" name="Imagem 36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593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8" name="Imagem 36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750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69" name="Imagem 36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9077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0" name="Imagem 36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69934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1" name="Imagem 37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079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2" name="Imagem 37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1935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3" name="Imagem 37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2649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4" name="Imagem 37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078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5" name="Imagem 37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9507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6" name="Imagem 37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82936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7" name="Imagem 37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86365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8" name="Imagem 37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8979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79" name="Imagem 37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3223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0" name="Imagem 37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665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1" name="Imagem 38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7081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2" name="Imagem 38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822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3" name="Imagem 38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936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4" name="Imagem 38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0653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5" name="Imagem 38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1367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6" name="Imagem 38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2081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7" name="Imagem 38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2796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8" name="Imagem 38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3367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89" name="Imagem 38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4224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0" name="Imagem 38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508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1" name="Imagem 39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5796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2" name="Imagem 39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6653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3" name="Imagem 39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7511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4" name="Imagem 39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8368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5" name="Imagem 39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9225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6" name="Imagem 39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008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7" name="Imagem 39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1225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8" name="Imagem 39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2225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399" name="Imagem 39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4369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0" name="Imagem 39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536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1" name="Imagem 40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6226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2" name="Imagem 40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7083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3" name="Imagem 40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8941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4" name="Imagem 40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1951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5" name="Imagem 40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036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6" name="Imagem 40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0941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7" name="Imagem 40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151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8" name="Imagem 40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222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09" name="Imagem 40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2798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0" name="Imagem 40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3513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1" name="Imagem 41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3941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2" name="Imagem 41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4513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3" name="Imagem 41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5084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4" name="Imagem 41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6370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5" name="Imagem 41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7656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6" name="Imagem 41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8370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7" name="Imagem 41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879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8" name="Imagem 41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9228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19" name="Imagem 41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965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0" name="Imagem 41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0656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1" name="Imagem 42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094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2" name="Imagem 42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179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3" name="Imagem 42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2514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4" name="Imagem 42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308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5" name="Imagem 42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365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6" name="Imagem 42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4943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7" name="Imagem 42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5943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8" name="Imagem 42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6657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29" name="Imagem 42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7657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0" name="Imagem 42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38800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1" name="Imagem 43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022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2" name="Imagem 43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2086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3" name="Imagem 43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308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4" name="Imagem 43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3801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5" name="Imagem 43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4372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6" name="Imagem 43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6944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7" name="Imagem 43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8373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8" name="Imagem 43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894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39" name="Imagem 43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49802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0" name="Imagem 43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0802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1" name="Imagem 44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1230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2" name="Imagem 44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2945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3" name="Imagem 44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3802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4" name="Imagem 44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451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5" name="Imagem 44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5088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6" name="Imagem 44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5659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7" name="Imagem 44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72315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8" name="Imagem 44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8803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49" name="Imagem 44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9088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0" name="Imagem 44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1089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1" name="Imagem 45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2375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2" name="Imagem 45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3946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3" name="Imagem 45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4803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4" name="Imagem 45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5375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5" name="Imagem 45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6089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6" name="Imagem 45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737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7" name="Imagem 45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79471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8" name="Imagem 45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8375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59" name="Imagem 45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880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0" name="Imagem 459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69518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1" name="Imagem 460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700903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2" name="Imagem 461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71090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3" name="Imagem 462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7180480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4" name="Imagem 463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74519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5" name="Imagem 464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75662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6" name="Imagem 465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773769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7" name="Imagem 466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7880567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123825</xdr:rowOff>
    </xdr:to>
    <xdr:pic>
      <xdr:nvPicPr>
        <xdr:cNvPr id="468" name="Imagem 467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8023442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123825</xdr:rowOff>
    </xdr:to>
    <xdr:pic>
      <xdr:nvPicPr>
        <xdr:cNvPr id="469" name="Imagem 468" descr="http://simec.mec.gov.br/imagens/seta_filh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81806050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9"/>
  <sheetViews>
    <sheetView tabSelected="1" workbookViewId="0">
      <selection activeCell="H6" sqref="H6"/>
    </sheetView>
  </sheetViews>
  <sheetFormatPr defaultColWidth="9.140625" defaultRowHeight="15"/>
  <cols>
    <col min="1" max="1" width="33.85546875" style="1" customWidth="1"/>
    <col min="2" max="2" width="12.42578125" style="3" bestFit="1" customWidth="1"/>
    <col min="3" max="3" width="9.140625" style="2"/>
    <col min="4" max="4" width="11.7109375" style="2" customWidth="1"/>
    <col min="5" max="5" width="11" style="3" bestFit="1" customWidth="1"/>
    <col min="6" max="6" width="10.5703125" style="2" bestFit="1" customWidth="1"/>
    <col min="7" max="9" width="9.140625" style="1"/>
    <col min="10" max="10" width="14.28515625" style="1" bestFit="1" customWidth="1"/>
    <col min="11" max="11" width="9.140625" style="1"/>
    <col min="12" max="12" width="14.28515625" style="1" bestFit="1" customWidth="1"/>
    <col min="13" max="16384" width="9.140625" style="1"/>
  </cols>
  <sheetData>
    <row r="2" spans="1:7" ht="18.75">
      <c r="A2" s="10" t="s">
        <v>63</v>
      </c>
      <c r="B2" s="11"/>
      <c r="C2"/>
      <c r="D2"/>
      <c r="E2"/>
      <c r="F2"/>
      <c r="G2"/>
    </row>
    <row r="3" spans="1:7" ht="18.75">
      <c r="A3" s="60" t="s">
        <v>67</v>
      </c>
      <c r="B3" s="11"/>
      <c r="C3"/>
      <c r="D3"/>
      <c r="E3"/>
      <c r="F3"/>
      <c r="G3"/>
    </row>
    <row r="4" spans="1:7">
      <c r="A4" s="61" t="s">
        <v>68</v>
      </c>
    </row>
    <row r="5" spans="1:7" ht="18.75">
      <c r="A5" s="62" t="s">
        <v>66</v>
      </c>
    </row>
    <row r="6" spans="1:7" ht="22.5">
      <c r="A6" s="4" t="s">
        <v>0</v>
      </c>
      <c r="B6" s="5" t="s">
        <v>1</v>
      </c>
      <c r="C6" s="4" t="s">
        <v>2</v>
      </c>
      <c r="D6" s="4" t="s">
        <v>3</v>
      </c>
      <c r="E6" s="5" t="s">
        <v>4</v>
      </c>
      <c r="F6" s="4" t="s">
        <v>5</v>
      </c>
    </row>
    <row r="7" spans="1:7">
      <c r="A7" s="63" t="s">
        <v>6</v>
      </c>
      <c r="B7" s="64"/>
      <c r="C7" s="64"/>
      <c r="D7" s="64"/>
      <c r="E7" s="64"/>
      <c r="F7" s="65"/>
    </row>
    <row r="8" spans="1:7">
      <c r="A8" s="6" t="s">
        <v>7</v>
      </c>
      <c r="B8" s="57">
        <v>419.49</v>
      </c>
      <c r="C8" s="8" t="s">
        <v>8</v>
      </c>
      <c r="D8" s="58">
        <v>6</v>
      </c>
      <c r="E8" s="57">
        <f>B8*D8</f>
        <v>2516.94</v>
      </c>
      <c r="F8" s="58">
        <f>(E8/E30)*100</f>
        <v>4.9624621111816278</v>
      </c>
    </row>
    <row r="9" spans="1:7">
      <c r="A9" s="6" t="s">
        <v>9</v>
      </c>
      <c r="B9" s="57">
        <v>738</v>
      </c>
      <c r="C9" s="8" t="s">
        <v>10</v>
      </c>
      <c r="D9" s="58">
        <v>1</v>
      </c>
      <c r="E9" s="57">
        <f>B9*D9</f>
        <v>738</v>
      </c>
      <c r="F9" s="58">
        <f>(E9/E30)*100</f>
        <v>1.4550593331791943</v>
      </c>
    </row>
    <row r="10" spans="1:7" ht="22.5">
      <c r="A10" s="6" t="s">
        <v>11</v>
      </c>
      <c r="B10" s="57">
        <v>753</v>
      </c>
      <c r="C10" s="8" t="s">
        <v>10</v>
      </c>
      <c r="D10" s="58">
        <v>1</v>
      </c>
      <c r="E10" s="57">
        <f t="shared" ref="E10:E14" si="0">B10*D10</f>
        <v>753</v>
      </c>
      <c r="F10" s="58">
        <f>(E10/E30)*100</f>
        <v>1.4846337098698283</v>
      </c>
    </row>
    <row r="11" spans="1:7">
      <c r="A11" s="6" t="s">
        <v>12</v>
      </c>
      <c r="B11" s="57">
        <v>250</v>
      </c>
      <c r="C11" s="8" t="s">
        <v>10</v>
      </c>
      <c r="D11" s="58">
        <v>1</v>
      </c>
      <c r="E11" s="57">
        <f t="shared" si="0"/>
        <v>250</v>
      </c>
      <c r="F11" s="58">
        <f>(E11/E30)*100</f>
        <v>0.49290627817723381</v>
      </c>
    </row>
    <row r="12" spans="1:7" ht="33.75">
      <c r="A12" s="6" t="s">
        <v>13</v>
      </c>
      <c r="B12" s="57">
        <v>70</v>
      </c>
      <c r="C12" s="8" t="s">
        <v>8</v>
      </c>
      <c r="D12" s="58">
        <v>40</v>
      </c>
      <c r="E12" s="57">
        <f t="shared" si="0"/>
        <v>2800</v>
      </c>
      <c r="F12" s="58">
        <f>(E12/E30)*100</f>
        <v>5.5205503155850186</v>
      </c>
    </row>
    <row r="13" spans="1:7" ht="22.5">
      <c r="A13" s="6" t="s">
        <v>14</v>
      </c>
      <c r="B13" s="57">
        <v>4.1900000000000004</v>
      </c>
      <c r="C13" s="8" t="s">
        <v>8</v>
      </c>
      <c r="D13" s="8">
        <v>228.94</v>
      </c>
      <c r="E13" s="57">
        <f t="shared" si="0"/>
        <v>959.25860000000011</v>
      </c>
      <c r="F13" s="58">
        <f>(E13/E30)*100</f>
        <v>1.8912983453420158</v>
      </c>
    </row>
    <row r="14" spans="1:7" ht="33.75">
      <c r="A14" s="6" t="s">
        <v>16</v>
      </c>
      <c r="B14" s="57">
        <v>50.45</v>
      </c>
      <c r="C14" s="8" t="s">
        <v>8</v>
      </c>
      <c r="D14" s="58">
        <v>70</v>
      </c>
      <c r="E14" s="57">
        <f t="shared" si="0"/>
        <v>3531.5</v>
      </c>
      <c r="F14" s="58">
        <f>(E14/E30)*100</f>
        <v>6.9627940855316055</v>
      </c>
    </row>
    <row r="15" spans="1:7">
      <c r="A15" s="34"/>
      <c r="B15" s="35"/>
      <c r="C15" s="36"/>
      <c r="D15" s="36"/>
      <c r="E15" s="37">
        <f>SUM(E8:E14)</f>
        <v>11548.6986</v>
      </c>
      <c r="F15" s="38">
        <f>(E15/E30)*100</f>
        <v>22.769704178866522</v>
      </c>
    </row>
    <row r="16" spans="1:7">
      <c r="A16" s="63" t="s">
        <v>51</v>
      </c>
      <c r="B16" s="64"/>
      <c r="C16" s="64"/>
      <c r="D16" s="64"/>
      <c r="E16" s="64"/>
      <c r="F16" s="65"/>
    </row>
    <row r="17" spans="1:12">
      <c r="A17" s="6" t="s">
        <v>52</v>
      </c>
      <c r="B17" s="7">
        <v>95</v>
      </c>
      <c r="C17" s="8" t="s">
        <v>8</v>
      </c>
      <c r="D17" s="58">
        <v>228.94</v>
      </c>
      <c r="E17" s="7">
        <f>B17*D17</f>
        <v>21749.3</v>
      </c>
      <c r="F17" s="58">
        <f>(E17/E30)*100</f>
        <v>42.881466063840449</v>
      </c>
    </row>
    <row r="18" spans="1:12">
      <c r="A18" s="6" t="s">
        <v>53</v>
      </c>
      <c r="B18" s="7">
        <v>25.6</v>
      </c>
      <c r="C18" s="8" t="s">
        <v>8</v>
      </c>
      <c r="D18" s="58">
        <v>228.94</v>
      </c>
      <c r="E18" s="7">
        <f t="shared" ref="E18:E22" si="1">B18*D18</f>
        <v>5860.8640000000005</v>
      </c>
      <c r="F18" s="58">
        <f>(E18/E30)*100</f>
        <v>11.555426644571742</v>
      </c>
    </row>
    <row r="19" spans="1:12" ht="22.5">
      <c r="A19" s="6" t="s">
        <v>62</v>
      </c>
      <c r="B19" s="7">
        <v>35.549999999999997</v>
      </c>
      <c r="C19" s="8" t="s">
        <v>15</v>
      </c>
      <c r="D19" s="58">
        <v>21.1</v>
      </c>
      <c r="E19" s="7">
        <f t="shared" si="1"/>
        <v>750.10500000000002</v>
      </c>
      <c r="F19" s="58">
        <f>(E19/E30)*100</f>
        <v>1.478925855168536</v>
      </c>
    </row>
    <row r="20" spans="1:12" ht="22.5">
      <c r="A20" s="6" t="s">
        <v>54</v>
      </c>
      <c r="B20" s="7">
        <v>55.31</v>
      </c>
      <c r="C20" s="8" t="s">
        <v>8</v>
      </c>
      <c r="D20" s="58">
        <v>7</v>
      </c>
      <c r="E20" s="7">
        <f t="shared" si="1"/>
        <v>387.17</v>
      </c>
      <c r="F20" s="58">
        <f>(E20/E30)*100</f>
        <v>0.76335409488751849</v>
      </c>
    </row>
    <row r="21" spans="1:12" ht="22.5">
      <c r="A21" s="6" t="s">
        <v>55</v>
      </c>
      <c r="B21" s="7">
        <v>22.17</v>
      </c>
      <c r="C21" s="8" t="s">
        <v>15</v>
      </c>
      <c r="D21" s="58">
        <v>68</v>
      </c>
      <c r="E21" s="7">
        <f t="shared" si="1"/>
        <v>1507.5600000000002</v>
      </c>
      <c r="F21" s="58">
        <f>(E21/E30)*100</f>
        <v>2.9723431549154831</v>
      </c>
    </row>
    <row r="22" spans="1:12">
      <c r="A22" s="6" t="s">
        <v>56</v>
      </c>
      <c r="B22" s="7">
        <v>35.99</v>
      </c>
      <c r="C22" s="8" t="s">
        <v>15</v>
      </c>
      <c r="D22" s="58">
        <v>70</v>
      </c>
      <c r="E22" s="7">
        <f t="shared" si="1"/>
        <v>2519.3000000000002</v>
      </c>
      <c r="F22" s="58">
        <f>(E22/E30)*100</f>
        <v>4.9671151464476209</v>
      </c>
    </row>
    <row r="23" spans="1:12">
      <c r="A23" s="34"/>
      <c r="B23" s="35"/>
      <c r="C23" s="36"/>
      <c r="D23" s="36"/>
      <c r="E23" s="37">
        <f>SUM(E17:E22)</f>
        <v>32774.298999999999</v>
      </c>
      <c r="F23" s="38">
        <f>(E23/E30)*100</f>
        <v>64.61863095983135</v>
      </c>
    </row>
    <row r="24" spans="1:12">
      <c r="A24" s="63" t="s">
        <v>57</v>
      </c>
      <c r="B24" s="64"/>
      <c r="C24" s="64"/>
      <c r="D24" s="64"/>
      <c r="E24" s="64"/>
      <c r="F24" s="65"/>
    </row>
    <row r="25" spans="1:12" ht="22.5">
      <c r="A25" s="6" t="s">
        <v>58</v>
      </c>
      <c r="B25" s="7">
        <v>25.6</v>
      </c>
      <c r="C25" s="8" t="s">
        <v>8</v>
      </c>
      <c r="D25" s="58">
        <v>228.94</v>
      </c>
      <c r="E25" s="57">
        <f>B25*D25</f>
        <v>5860.8640000000005</v>
      </c>
      <c r="F25" s="58">
        <f>(E25/E30)*100</f>
        <v>11.555426644571742</v>
      </c>
    </row>
    <row r="26" spans="1:12">
      <c r="A26" s="34"/>
      <c r="B26" s="35"/>
      <c r="C26" s="36"/>
      <c r="D26" s="36"/>
      <c r="E26" s="37">
        <f>E25</f>
        <v>5860.8640000000005</v>
      </c>
      <c r="F26" s="38">
        <f>(E26/E30)*100</f>
        <v>11.555426644571742</v>
      </c>
    </row>
    <row r="27" spans="1:12">
      <c r="A27" s="63" t="s">
        <v>60</v>
      </c>
      <c r="B27" s="64"/>
      <c r="C27" s="64"/>
      <c r="D27" s="64"/>
      <c r="E27" s="64"/>
      <c r="F27" s="65"/>
    </row>
    <row r="28" spans="1:12">
      <c r="A28" s="6" t="s">
        <v>61</v>
      </c>
      <c r="B28" s="7">
        <v>2.34</v>
      </c>
      <c r="C28" s="8" t="s">
        <v>59</v>
      </c>
      <c r="D28" s="58">
        <v>228.94</v>
      </c>
      <c r="E28" s="7">
        <f>B28*D28</f>
        <v>535.71960000000001</v>
      </c>
      <c r="F28" s="58">
        <f>(E28/E30)*100</f>
        <v>1.0562382167303859</v>
      </c>
    </row>
    <row r="29" spans="1:12">
      <c r="A29" s="6"/>
      <c r="B29" s="7"/>
      <c r="C29" s="8"/>
      <c r="D29" s="8"/>
      <c r="E29" s="5">
        <f>E28</f>
        <v>535.71960000000001</v>
      </c>
      <c r="F29" s="39">
        <f>(E29/E30)*100</f>
        <v>1.0562382167303859</v>
      </c>
    </row>
    <row r="30" spans="1:12">
      <c r="A30" s="9" t="s">
        <v>17</v>
      </c>
      <c r="B30" s="7"/>
      <c r="C30" s="8"/>
      <c r="D30" s="8"/>
      <c r="E30" s="5">
        <f>E29+E26+E23+E15</f>
        <v>50719.581200000001</v>
      </c>
      <c r="F30" s="4">
        <v>100</v>
      </c>
      <c r="J30" s="56"/>
      <c r="L30" s="56"/>
    </row>
    <row r="31" spans="1:12" ht="15.75" thickBot="1">
      <c r="A31" s="54"/>
      <c r="J31" s="56"/>
      <c r="L31" s="56"/>
    </row>
    <row r="32" spans="1:12">
      <c r="A32" s="55"/>
    </row>
    <row r="33" spans="1:7" ht="5.25" customHeight="1">
      <c r="A33" s="55"/>
    </row>
    <row r="34" spans="1:7">
      <c r="A34" t="s">
        <v>50</v>
      </c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 s="59" t="s">
        <v>64</v>
      </c>
      <c r="B36" s="15"/>
      <c r="C36" s="16"/>
      <c r="D36"/>
      <c r="E36" s="16"/>
      <c r="F36"/>
      <c r="G36"/>
    </row>
    <row r="37" spans="1:7">
      <c r="A37" s="59" t="s">
        <v>65</v>
      </c>
      <c r="B37" s="15"/>
      <c r="C37"/>
      <c r="D37"/>
      <c r="E37"/>
      <c r="F37"/>
      <c r="G37"/>
    </row>
    <row r="38" spans="1:7">
      <c r="A38" s="17"/>
      <c r="B38" s="15"/>
      <c r="C38"/>
      <c r="D38"/>
      <c r="E38"/>
      <c r="F38"/>
      <c r="G38"/>
    </row>
    <row r="39" spans="1:7">
      <c r="A39" s="17"/>
      <c r="B39" s="15"/>
      <c r="C39"/>
      <c r="D39"/>
      <c r="E39"/>
      <c r="F39"/>
      <c r="G39"/>
    </row>
  </sheetData>
  <mergeCells count="4">
    <mergeCell ref="A27:F27"/>
    <mergeCell ref="A24:F24"/>
    <mergeCell ref="A16:F16"/>
    <mergeCell ref="A7:F7"/>
  </mergeCells>
  <pageMargins left="0.7" right="0.3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44"/>
  <sheetViews>
    <sheetView workbookViewId="0">
      <selection activeCell="B5" sqref="B5"/>
    </sheetView>
  </sheetViews>
  <sheetFormatPr defaultRowHeight="15"/>
  <cols>
    <col min="2" max="2" width="37" customWidth="1"/>
    <col min="3" max="16" width="4.7109375" customWidth="1"/>
    <col min="17" max="17" width="15.28515625" customWidth="1"/>
  </cols>
  <sheetData>
    <row r="2" spans="1:17" ht="18.75">
      <c r="A2" s="10"/>
      <c r="B2" s="11"/>
    </row>
    <row r="3" spans="1:17" ht="18.75">
      <c r="A3" s="10"/>
      <c r="B3" s="11"/>
    </row>
    <row r="4" spans="1:17" ht="18.75">
      <c r="A4" s="10"/>
      <c r="B4" s="11"/>
    </row>
    <row r="5" spans="1:17" ht="18.75">
      <c r="A5" s="10"/>
      <c r="B5" s="11"/>
    </row>
    <row r="6" spans="1:17" ht="18.75">
      <c r="A6" s="10"/>
      <c r="B6" s="11"/>
    </row>
    <row r="7" spans="1:17" ht="18.75">
      <c r="A7" s="40"/>
      <c r="B7" s="11"/>
    </row>
    <row r="8" spans="1:17" ht="18.75">
      <c r="A8" s="40"/>
      <c r="B8" s="11"/>
    </row>
    <row r="9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ht="15.75" thickBo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</row>
    <row r="12" spans="1:17">
      <c r="A12" s="74"/>
      <c r="B12" s="76"/>
      <c r="C12" s="67"/>
      <c r="D12" s="68"/>
      <c r="E12" s="66"/>
      <c r="F12" s="66"/>
      <c r="G12" s="67"/>
      <c r="H12" s="68"/>
      <c r="I12" s="66"/>
      <c r="J12" s="66"/>
      <c r="K12" s="67"/>
      <c r="L12" s="68"/>
      <c r="M12" s="66"/>
      <c r="N12" s="66"/>
      <c r="O12" s="67"/>
      <c r="P12" s="68"/>
      <c r="Q12" s="69"/>
    </row>
    <row r="13" spans="1:17" ht="15.75" thickBot="1">
      <c r="A13" s="75"/>
      <c r="B13" s="77"/>
      <c r="C13" s="49"/>
      <c r="D13" s="50"/>
      <c r="E13" s="51"/>
      <c r="F13" s="50"/>
      <c r="G13" s="52"/>
      <c r="H13" s="50"/>
      <c r="I13" s="51"/>
      <c r="J13" s="50"/>
      <c r="K13" s="52"/>
      <c r="L13" s="50"/>
      <c r="M13" s="50"/>
      <c r="N13" s="53"/>
      <c r="O13" s="52"/>
      <c r="P13" s="50"/>
      <c r="Q13" s="70"/>
    </row>
    <row r="14" spans="1:17">
      <c r="A14" s="42"/>
      <c r="B14" s="43"/>
      <c r="C14" s="44"/>
      <c r="D14" s="45"/>
      <c r="E14" s="46"/>
      <c r="F14" s="46"/>
      <c r="G14" s="47"/>
      <c r="H14" s="45"/>
      <c r="I14" s="46"/>
      <c r="J14" s="46"/>
      <c r="K14" s="47"/>
      <c r="L14" s="45"/>
      <c r="M14" s="46"/>
      <c r="N14" s="46"/>
      <c r="O14" s="47"/>
      <c r="P14" s="45"/>
      <c r="Q14" s="48"/>
    </row>
    <row r="15" spans="1:17">
      <c r="A15" s="31"/>
      <c r="B15" s="32"/>
      <c r="C15" s="19"/>
      <c r="D15" s="23"/>
      <c r="E15" s="18"/>
      <c r="F15" s="18"/>
      <c r="G15" s="21"/>
      <c r="H15" s="20"/>
      <c r="I15" s="18"/>
      <c r="J15" s="18"/>
      <c r="K15" s="21"/>
      <c r="L15" s="20"/>
      <c r="M15" s="18"/>
      <c r="N15" s="18"/>
      <c r="O15" s="21"/>
      <c r="P15" s="20"/>
      <c r="Q15" s="22"/>
    </row>
    <row r="16" spans="1:17">
      <c r="A16" s="31"/>
      <c r="B16" s="32"/>
      <c r="C16" s="24"/>
      <c r="D16" s="23"/>
      <c r="E16" s="25"/>
      <c r="F16" s="18"/>
      <c r="G16" s="21"/>
      <c r="H16" s="20"/>
      <c r="I16" s="18"/>
      <c r="J16" s="18"/>
      <c r="K16" s="21"/>
      <c r="L16" s="20"/>
      <c r="M16" s="18"/>
      <c r="N16" s="18"/>
      <c r="O16" s="21"/>
      <c r="P16" s="20"/>
      <c r="Q16" s="22"/>
    </row>
    <row r="17" spans="1:17">
      <c r="A17" s="31"/>
      <c r="B17" s="32"/>
      <c r="C17" s="21"/>
      <c r="D17" s="23"/>
      <c r="E17" s="25"/>
      <c r="F17" s="25"/>
      <c r="G17" s="19"/>
      <c r="H17" s="20"/>
      <c r="I17" s="18"/>
      <c r="J17" s="18"/>
      <c r="K17" s="21"/>
      <c r="L17" s="20"/>
      <c r="M17" s="18"/>
      <c r="N17" s="18"/>
      <c r="O17" s="21"/>
      <c r="P17" s="20"/>
      <c r="Q17" s="22"/>
    </row>
    <row r="18" spans="1:17">
      <c r="A18" s="31"/>
      <c r="B18" s="32"/>
      <c r="C18" s="21"/>
      <c r="D18" s="20"/>
      <c r="E18" s="25"/>
      <c r="F18" s="25"/>
      <c r="G18" s="19"/>
      <c r="H18" s="23"/>
      <c r="I18" s="25"/>
      <c r="J18" s="18"/>
      <c r="K18" s="21"/>
      <c r="L18" s="20"/>
      <c r="M18" s="18"/>
      <c r="N18" s="18"/>
      <c r="O18" s="21"/>
      <c r="P18" s="20"/>
      <c r="Q18" s="22"/>
    </row>
    <row r="19" spans="1:17">
      <c r="A19" s="31"/>
      <c r="B19" s="32"/>
      <c r="C19" s="21"/>
      <c r="D19" s="20"/>
      <c r="E19" s="18"/>
      <c r="F19" s="18"/>
      <c r="G19" s="21"/>
      <c r="H19" s="20"/>
      <c r="I19" s="18"/>
      <c r="J19" s="18"/>
      <c r="K19" s="21"/>
      <c r="L19" s="20"/>
      <c r="M19" s="25"/>
      <c r="N19" s="25"/>
      <c r="O19" s="21"/>
      <c r="P19" s="20"/>
      <c r="Q19" s="22"/>
    </row>
    <row r="20" spans="1:17">
      <c r="A20" s="31"/>
      <c r="B20" s="32"/>
      <c r="C20" s="21"/>
      <c r="D20" s="20"/>
      <c r="E20" s="18"/>
      <c r="F20" s="18"/>
      <c r="G20" s="21"/>
      <c r="H20" s="20"/>
      <c r="I20" s="18"/>
      <c r="J20" s="18"/>
      <c r="K20" s="19"/>
      <c r="L20" s="23"/>
      <c r="M20" s="25"/>
      <c r="N20" s="25"/>
      <c r="O20" s="21"/>
      <c r="P20" s="20"/>
      <c r="Q20" s="22"/>
    </row>
    <row r="21" spans="1:17">
      <c r="A21" s="31"/>
      <c r="B21" s="32"/>
      <c r="C21" s="21"/>
      <c r="D21" s="23"/>
      <c r="E21" s="25"/>
      <c r="F21" s="25"/>
      <c r="G21" s="19"/>
      <c r="H21" s="26"/>
      <c r="I21" s="27"/>
      <c r="J21" s="18"/>
      <c r="K21" s="21"/>
      <c r="L21" s="20"/>
      <c r="M21" s="18"/>
      <c r="N21" s="18"/>
      <c r="O21" s="21"/>
      <c r="P21" s="20"/>
      <c r="Q21" s="22"/>
    </row>
    <row r="22" spans="1:17">
      <c r="A22" s="31"/>
      <c r="B22" s="32"/>
      <c r="C22" s="21"/>
      <c r="D22" s="20"/>
      <c r="E22" s="18"/>
      <c r="F22" s="25"/>
      <c r="G22" s="19"/>
      <c r="H22" s="23"/>
      <c r="I22" s="25"/>
      <c r="J22" s="25"/>
      <c r="K22" s="19"/>
      <c r="L22" s="23"/>
      <c r="M22" s="25"/>
      <c r="N22" s="18"/>
      <c r="O22" s="21"/>
      <c r="P22" s="20"/>
      <c r="Q22" s="22"/>
    </row>
    <row r="23" spans="1:17">
      <c r="A23" s="31"/>
      <c r="B23" s="32"/>
      <c r="C23" s="21"/>
      <c r="D23" s="20"/>
      <c r="E23" s="18"/>
      <c r="F23" s="18"/>
      <c r="G23" s="28"/>
      <c r="H23" s="23"/>
      <c r="I23" s="25"/>
      <c r="J23" s="25"/>
      <c r="K23" s="19"/>
      <c r="L23" s="23"/>
      <c r="M23" s="25"/>
      <c r="N23" s="25"/>
      <c r="O23" s="19"/>
      <c r="P23" s="20"/>
      <c r="Q23" s="22"/>
    </row>
    <row r="24" spans="1:17">
      <c r="A24" s="31"/>
      <c r="B24" s="32"/>
      <c r="C24" s="21"/>
      <c r="D24" s="20"/>
      <c r="E24" s="18"/>
      <c r="F24" s="18"/>
      <c r="G24" s="21"/>
      <c r="H24" s="20"/>
      <c r="I24" s="18"/>
      <c r="J24" s="18"/>
      <c r="K24" s="21"/>
      <c r="L24" s="20"/>
      <c r="M24" s="25"/>
      <c r="N24" s="25"/>
      <c r="O24" s="19"/>
      <c r="P24" s="23"/>
      <c r="Q24" s="22"/>
    </row>
    <row r="25" spans="1:17">
      <c r="A25" s="31"/>
      <c r="B25" s="32"/>
      <c r="C25" s="21"/>
      <c r="D25" s="26"/>
      <c r="E25" s="25"/>
      <c r="F25" s="25"/>
      <c r="G25" s="19"/>
      <c r="H25" s="23"/>
      <c r="I25" s="18"/>
      <c r="J25" s="18"/>
      <c r="K25" s="21"/>
      <c r="L25" s="20"/>
      <c r="M25" s="18"/>
      <c r="N25" s="25"/>
      <c r="O25" s="19"/>
      <c r="P25" s="26"/>
      <c r="Q25" s="22"/>
    </row>
    <row r="26" spans="1:17">
      <c r="A26" s="31"/>
      <c r="B26" s="32"/>
      <c r="C26" s="21"/>
      <c r="D26" s="20"/>
      <c r="E26" s="18"/>
      <c r="F26" s="18"/>
      <c r="G26" s="21"/>
      <c r="H26" s="20"/>
      <c r="I26" s="18"/>
      <c r="J26" s="18"/>
      <c r="K26" s="21"/>
      <c r="L26" s="20"/>
      <c r="M26" s="18"/>
      <c r="N26" s="25"/>
      <c r="O26" s="19"/>
      <c r="P26" s="23"/>
      <c r="Q26" s="22"/>
    </row>
    <row r="27" spans="1:17">
      <c r="A27" s="31"/>
      <c r="B27" s="32"/>
      <c r="C27" s="21"/>
      <c r="D27" s="23"/>
      <c r="E27" s="25"/>
      <c r="F27" s="25"/>
      <c r="G27" s="19"/>
      <c r="H27" s="23"/>
      <c r="I27" s="18"/>
      <c r="J27" s="18"/>
      <c r="K27" s="21"/>
      <c r="L27" s="20"/>
      <c r="M27" s="18"/>
      <c r="N27" s="25"/>
      <c r="O27" s="19"/>
      <c r="P27" s="23"/>
      <c r="Q27" s="22"/>
    </row>
    <row r="28" spans="1:17">
      <c r="A28" s="31"/>
      <c r="B28" s="32"/>
      <c r="C28" s="21"/>
      <c r="D28" s="20"/>
      <c r="E28" s="18"/>
      <c r="F28" s="18"/>
      <c r="G28" s="21"/>
      <c r="H28" s="20"/>
      <c r="I28" s="18"/>
      <c r="J28" s="18"/>
      <c r="K28" s="21"/>
      <c r="L28" s="20"/>
      <c r="M28" s="18"/>
      <c r="N28" s="18"/>
      <c r="O28" s="19"/>
      <c r="P28" s="23"/>
      <c r="Q28" s="22"/>
    </row>
    <row r="29" spans="1:17">
      <c r="A29" s="31"/>
      <c r="B29" s="32"/>
      <c r="C29" s="21"/>
      <c r="D29" s="20"/>
      <c r="E29" s="25"/>
      <c r="F29" s="25"/>
      <c r="G29" s="19"/>
      <c r="H29" s="20"/>
      <c r="I29" s="18"/>
      <c r="J29" s="18"/>
      <c r="K29" s="21"/>
      <c r="L29" s="20"/>
      <c r="M29" s="18"/>
      <c r="N29" s="25"/>
      <c r="O29" s="19"/>
      <c r="P29" s="23"/>
      <c r="Q29" s="22"/>
    </row>
    <row r="30" spans="1:17">
      <c r="A30" s="31"/>
      <c r="B30" s="32"/>
      <c r="C30" s="21"/>
      <c r="D30" s="20"/>
      <c r="E30" s="27"/>
      <c r="F30" s="27"/>
      <c r="G30" s="24"/>
      <c r="H30" s="26"/>
      <c r="I30" s="27"/>
      <c r="J30" s="27"/>
      <c r="K30" s="21"/>
      <c r="L30" s="20"/>
      <c r="M30" s="18"/>
      <c r="N30" s="25"/>
      <c r="O30" s="19"/>
      <c r="P30" s="23"/>
      <c r="Q30" s="22"/>
    </row>
    <row r="31" spans="1:17">
      <c r="A31" s="31"/>
      <c r="B31" s="32"/>
      <c r="C31" s="21"/>
      <c r="D31" s="20"/>
      <c r="E31" s="18"/>
      <c r="F31" s="25"/>
      <c r="G31" s="19"/>
      <c r="H31" s="20"/>
      <c r="I31" s="18"/>
      <c r="J31" s="18"/>
      <c r="K31" s="21"/>
      <c r="L31" s="20"/>
      <c r="M31" s="18"/>
      <c r="N31" s="18"/>
      <c r="O31" s="19"/>
      <c r="P31" s="23"/>
      <c r="Q31" s="22"/>
    </row>
    <row r="32" spans="1:17">
      <c r="A32" s="31"/>
      <c r="B32" s="32"/>
      <c r="C32" s="21"/>
      <c r="D32" s="20"/>
      <c r="E32" s="18"/>
      <c r="F32" s="25"/>
      <c r="G32" s="19"/>
      <c r="H32" s="20"/>
      <c r="I32" s="18"/>
      <c r="J32" s="18"/>
      <c r="K32" s="21"/>
      <c r="L32" s="20"/>
      <c r="M32" s="18"/>
      <c r="N32" s="18"/>
      <c r="O32" s="19"/>
      <c r="P32" s="23"/>
      <c r="Q32" s="22"/>
    </row>
    <row r="33" spans="1:17">
      <c r="A33" s="31"/>
      <c r="B33" s="32"/>
      <c r="C33" s="21"/>
      <c r="D33" s="20"/>
      <c r="E33" s="18"/>
      <c r="F33" s="25"/>
      <c r="G33" s="19"/>
      <c r="H33" s="20"/>
      <c r="I33" s="18"/>
      <c r="J33" s="18"/>
      <c r="K33" s="21"/>
      <c r="L33" s="20"/>
      <c r="M33" s="18"/>
      <c r="N33" s="18"/>
      <c r="O33" s="19"/>
      <c r="P33" s="23"/>
      <c r="Q33" s="22"/>
    </row>
    <row r="34" spans="1:17">
      <c r="A34" s="31"/>
      <c r="B34" s="32"/>
      <c r="C34" s="21"/>
      <c r="D34" s="20"/>
      <c r="E34" s="18"/>
      <c r="F34" s="18"/>
      <c r="G34" s="21"/>
      <c r="H34" s="20"/>
      <c r="I34" s="18"/>
      <c r="J34" s="18"/>
      <c r="K34" s="21"/>
      <c r="L34" s="20"/>
      <c r="M34" s="18"/>
      <c r="N34" s="18"/>
      <c r="O34" s="19"/>
      <c r="P34" s="23"/>
      <c r="Q34" s="22"/>
    </row>
    <row r="35" spans="1:17">
      <c r="A35" s="31"/>
      <c r="B35" s="32"/>
      <c r="C35" s="21"/>
      <c r="D35" s="20"/>
      <c r="E35" s="25"/>
      <c r="F35" s="25"/>
      <c r="G35" s="19"/>
      <c r="H35" s="26"/>
      <c r="I35" s="18"/>
      <c r="J35" s="18"/>
      <c r="K35" s="21"/>
      <c r="L35" s="20"/>
      <c r="M35" s="25"/>
      <c r="N35" s="25"/>
      <c r="O35" s="19"/>
      <c r="P35" s="23"/>
      <c r="Q35" s="22"/>
    </row>
    <row r="36" spans="1:17">
      <c r="A36" s="31"/>
      <c r="B36" s="33"/>
      <c r="C36" s="18"/>
      <c r="D36" s="18"/>
      <c r="E36" s="21"/>
      <c r="F36" s="20"/>
      <c r="G36" s="18"/>
      <c r="H36" s="20"/>
      <c r="I36" s="18"/>
      <c r="J36" s="20"/>
      <c r="K36" s="18"/>
      <c r="L36" s="20"/>
      <c r="M36" s="18"/>
      <c r="N36" s="18"/>
      <c r="O36" s="19"/>
      <c r="P36" s="23"/>
      <c r="Q36" s="22"/>
    </row>
    <row r="37" spans="1:17">
      <c r="A37" s="31"/>
      <c r="B37" s="33"/>
      <c r="C37" s="18"/>
      <c r="D37" s="18"/>
      <c r="E37" s="21"/>
      <c r="F37" s="20"/>
      <c r="G37" s="18"/>
      <c r="H37" s="20"/>
      <c r="I37" s="18"/>
      <c r="J37" s="20"/>
      <c r="K37" s="18"/>
      <c r="L37" s="20"/>
      <c r="M37" s="18"/>
      <c r="N37" s="18"/>
      <c r="O37" s="21"/>
      <c r="P37" s="23"/>
      <c r="Q37" s="22"/>
    </row>
    <row r="38" spans="1:17">
      <c r="A38" s="29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30"/>
    </row>
    <row r="41" spans="1:17">
      <c r="A41" s="14"/>
      <c r="B41" s="15"/>
      <c r="C41" s="16"/>
      <c r="E41" s="16"/>
    </row>
    <row r="42" spans="1:17">
      <c r="A42" s="17"/>
      <c r="B42" s="15"/>
    </row>
    <row r="43" spans="1:17">
      <c r="A43" s="17"/>
      <c r="B43" s="15"/>
    </row>
    <row r="44" spans="1:17">
      <c r="A44" s="17"/>
      <c r="B44" s="15"/>
    </row>
  </sheetData>
  <mergeCells count="13">
    <mergeCell ref="M12:N12"/>
    <mergeCell ref="O12:P12"/>
    <mergeCell ref="Q12:Q13"/>
    <mergeCell ref="B38:P38"/>
    <mergeCell ref="A10:Q10"/>
    <mergeCell ref="A11:Q11"/>
    <mergeCell ref="A12:A13"/>
    <mergeCell ref="B12:B13"/>
    <mergeCell ref="C12:D12"/>
    <mergeCell ref="E12:F12"/>
    <mergeCell ref="G12:H12"/>
    <mergeCell ref="I12:J12"/>
    <mergeCell ref="K12:L12"/>
  </mergeCells>
  <pageMargins left="0.70866141732283472" right="0.70866141732283472" top="0.32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8"/>
  <sheetViews>
    <sheetView topLeftCell="A7" workbookViewId="0">
      <selection activeCell="B10" sqref="B10"/>
    </sheetView>
  </sheetViews>
  <sheetFormatPr defaultRowHeight="15"/>
  <sheetData>
    <row r="2" spans="1:3" ht="18.75">
      <c r="A2" s="10" t="s">
        <v>18</v>
      </c>
      <c r="B2" s="11"/>
    </row>
    <row r="3" spans="1:3" ht="18.75">
      <c r="A3" s="10" t="s">
        <v>19</v>
      </c>
      <c r="B3" s="11"/>
    </row>
    <row r="4" spans="1:3" ht="18.75">
      <c r="A4" s="10" t="s">
        <v>20</v>
      </c>
      <c r="B4" s="11"/>
    </row>
    <row r="5" spans="1:3" ht="18.75">
      <c r="A5" s="10" t="s">
        <v>21</v>
      </c>
      <c r="B5" s="11"/>
    </row>
    <row r="6" spans="1:3" ht="18.75">
      <c r="A6" s="10" t="s">
        <v>22</v>
      </c>
      <c r="B6" s="11"/>
    </row>
    <row r="8" spans="1:3">
      <c r="A8" s="40" t="s">
        <v>49</v>
      </c>
    </row>
    <row r="10" spans="1:3">
      <c r="B10" s="16" t="s">
        <v>23</v>
      </c>
    </row>
    <row r="12" spans="1:3">
      <c r="B12" t="s">
        <v>24</v>
      </c>
    </row>
    <row r="14" spans="1:3">
      <c r="B14" t="s">
        <v>25</v>
      </c>
    </row>
    <row r="15" spans="1:3">
      <c r="C15" t="s">
        <v>26</v>
      </c>
    </row>
    <row r="16" spans="1:3">
      <c r="B16" t="s">
        <v>27</v>
      </c>
    </row>
    <row r="18" spans="2:6">
      <c r="B18" t="s">
        <v>28</v>
      </c>
      <c r="F18" s="12">
        <v>4.4999999999999998E-2</v>
      </c>
    </row>
    <row r="19" spans="2:6">
      <c r="B19" t="s">
        <v>29</v>
      </c>
      <c r="F19" s="12">
        <v>4.0000000000000001E-3</v>
      </c>
    </row>
    <row r="20" spans="2:6">
      <c r="B20" t="s">
        <v>30</v>
      </c>
      <c r="F20" s="12">
        <v>6.0000000000000001E-3</v>
      </c>
    </row>
    <row r="21" spans="2:6">
      <c r="B21" t="s">
        <v>31</v>
      </c>
      <c r="F21" s="12">
        <v>4.0000000000000001E-3</v>
      </c>
    </row>
    <row r="22" spans="2:6">
      <c r="B22" t="s">
        <v>32</v>
      </c>
      <c r="F22" s="12">
        <v>1.0200000000000001E-2</v>
      </c>
    </row>
    <row r="23" spans="2:6">
      <c r="B23" t="s">
        <v>33</v>
      </c>
      <c r="F23" s="12">
        <v>7.7899999999999997E-2</v>
      </c>
    </row>
    <row r="24" spans="2:6">
      <c r="B24" t="s">
        <v>34</v>
      </c>
      <c r="F24" s="12">
        <v>7.6499999999999999E-2</v>
      </c>
    </row>
    <row r="26" spans="2:6">
      <c r="C26" t="s">
        <v>35</v>
      </c>
      <c r="E26" s="12"/>
      <c r="F26" s="12">
        <v>3.6499999999999998E-2</v>
      </c>
    </row>
    <row r="27" spans="2:6">
      <c r="C27" s="13" t="s">
        <v>36</v>
      </c>
      <c r="F27" s="12">
        <v>0.02</v>
      </c>
    </row>
    <row r="28" spans="2:6">
      <c r="C28" t="s">
        <v>37</v>
      </c>
      <c r="F28" s="12">
        <v>0.02</v>
      </c>
    </row>
    <row r="29" spans="2:6">
      <c r="E29" t="s">
        <v>38</v>
      </c>
      <c r="F29" s="12">
        <v>7.6499999999999999E-2</v>
      </c>
    </row>
    <row r="30" spans="2:6">
      <c r="F30" s="12"/>
    </row>
    <row r="31" spans="2:6">
      <c r="B31" t="s">
        <v>48</v>
      </c>
      <c r="F31" s="12"/>
    </row>
    <row r="33" spans="2:6">
      <c r="B33" t="s">
        <v>47</v>
      </c>
    </row>
    <row r="35" spans="2:6">
      <c r="B35" s="14" t="s">
        <v>39</v>
      </c>
      <c r="C35" s="15"/>
      <c r="D35" s="16"/>
      <c r="F35" s="16" t="s">
        <v>40</v>
      </c>
    </row>
    <row r="36" spans="2:6">
      <c r="B36" s="17" t="s">
        <v>41</v>
      </c>
      <c r="C36" s="15"/>
      <c r="F36" t="s">
        <v>42</v>
      </c>
    </row>
    <row r="37" spans="2:6">
      <c r="B37" s="17" t="s">
        <v>43</v>
      </c>
      <c r="C37" s="15"/>
      <c r="F37" t="s">
        <v>44</v>
      </c>
    </row>
    <row r="38" spans="2:6">
      <c r="B38" s="17" t="s">
        <v>45</v>
      </c>
      <c r="C38" s="15"/>
      <c r="F3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2017-10-02T10:35:14Z</dcterms:modified>
</cp:coreProperties>
</file>